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C58" i="1" l="1"/>
  <c r="H49" i="1"/>
  <c r="H40" i="1"/>
  <c r="H36" i="1"/>
  <c r="H17" i="1"/>
  <c r="H32" i="1"/>
  <c r="H25" i="1"/>
  <c r="H16" i="1" l="1"/>
  <c r="H29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<sst xmlns="http://schemas.openxmlformats.org/spreadsheetml/2006/main" count="55" uniqueCount="34">
  <si>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</si>
  <si>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</si>
  <si>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</si>
  <si>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</si>
  <si>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</si>
  <si>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</si>
  <si>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</si>
  <si>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</si>
  <si>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</si>
  <si>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</si>
  <si>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</si>
  <si>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</si>
  <si>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</si>
  <si>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</si>
  <si>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</si>
  <si>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</si>
  <si>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</si>
  <si>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</si>
  <si>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</si>
  <si>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</si>
  <si>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</si>
  <si>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</si>
  <si>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</si>
  <si>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</si>
  <si>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</si>
  <si>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</si>
  <si>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Dana:25.09.2020.</t>
  </si>
  <si>
    <t>Dana 25.09.2020.godine Dom zdravlja Požarevac je izvršio plaćanje prema dobavljačima:</t>
  </si>
  <si>
    <t>Primljena i neutrošena participacija od 25.09.2020.</t>
  </si>
  <si>
    <t>Phoenix Pharma</t>
  </si>
  <si>
    <t>Vega</t>
  </si>
  <si>
    <t>360176/20</t>
  </si>
  <si>
    <t>360187/20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</si>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</sst>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B1" zoomScaleNormal="100" workbookViewId="0">
      <selection activeCell="C60" sqref="C6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7</v>
      </c>
      <c r="C5" s="49"/>
      <c r="D5" s="49"/>
    </row>
    <row r="6" spans="2:15" x14ac:dyDescent="0.25">
      <c r="B6" s="49" t="s">
        <v>8</v>
      </c>
      <c r="C6" s="49"/>
      <c r="D6" s="49"/>
    </row>
    <row r="7" spans="2:15" x14ac:dyDescent="0.25">
      <c r="I7" s="11"/>
      <c r="J7" s="11"/>
    </row>
    <row r="8" spans="2:15" x14ac:dyDescent="0.25">
      <c r="B8" s="50" t="s">
        <v>26</v>
      </c>
      <c r="C8" s="50"/>
      <c r="D8" s="50"/>
      <c r="E8" s="50"/>
      <c r="F8" s="50"/>
      <c r="G8" s="50"/>
      <c r="H8" s="5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44099</v>
      </c>
      <c r="H12" s="23">
        <v>2050936.74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44099</v>
      </c>
      <c r="H13" s="3">
        <f>H14+H26-H33-H43</f>
        <v>2047185.56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44099</v>
      </c>
      <c r="H14" s="4">
        <f>H15+H16+H17+H18+H19+H20+H21+H22+H23+H24+H25</f>
        <v>1992253.0299999998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80281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10">
        <f>1457362.01-17987.02+256983.95</f>
        <v>1696358.94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f>64165.2+101680.7+16799.75</f>
        <v>182645.65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0</v>
      </c>
      <c r="I18" s="11"/>
      <c r="J18" s="11"/>
    </row>
    <row r="19" spans="2:13" x14ac:dyDescent="0.25">
      <c r="B19" s="38" t="s">
        <v>2</v>
      </c>
      <c r="C19" s="39"/>
      <c r="D19" s="39"/>
      <c r="E19" s="39"/>
      <c r="F19" s="40"/>
      <c r="G19" s="12"/>
      <c r="H19" s="10">
        <v>0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v>0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v>0</v>
      </c>
      <c r="I21" s="11"/>
      <c r="J21" s="11"/>
      <c r="K21" s="11"/>
      <c r="L21" s="8"/>
    </row>
    <row r="22" spans="2:13" x14ac:dyDescent="0.25">
      <c r="B22" s="38" t="s">
        <v>25</v>
      </c>
      <c r="C22" s="39"/>
      <c r="D22" s="39"/>
      <c r="E22" s="39"/>
      <c r="F22" s="40"/>
      <c r="G22" s="12"/>
      <c r="H22" s="10">
        <v>0</v>
      </c>
      <c r="I22" s="11"/>
      <c r="J22" s="11"/>
      <c r="K22" s="11"/>
      <c r="L22" s="8"/>
    </row>
    <row r="23" spans="2:13" x14ac:dyDescent="0.25">
      <c r="B23" s="38" t="s">
        <v>14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</row>
    <row r="24" spans="2:13" x14ac:dyDescent="0.25">
      <c r="B24" s="38" t="s">
        <v>15</v>
      </c>
      <c r="C24" s="39"/>
      <c r="D24" s="39"/>
      <c r="E24" s="39"/>
      <c r="F24" s="40"/>
      <c r="G24" s="12"/>
      <c r="H24" s="10">
        <v>0</v>
      </c>
      <c r="I24" s="11"/>
      <c r="J24" s="11"/>
      <c r="K24" s="8"/>
      <c r="L24" s="8"/>
    </row>
    <row r="25" spans="2:13" x14ac:dyDescent="0.25">
      <c r="B25" s="38" t="s">
        <v>28</v>
      </c>
      <c r="C25" s="39"/>
      <c r="D25" s="39"/>
      <c r="E25" s="39"/>
      <c r="F25" s="40"/>
      <c r="G25" s="13"/>
      <c r="H25" s="10">
        <f>24755.44+4100+1750-4788+4900+2250</f>
        <v>32967.440000000002</v>
      </c>
      <c r="I25" s="11"/>
      <c r="J25" s="11"/>
      <c r="K25" s="8"/>
      <c r="L25" s="8"/>
    </row>
    <row r="26" spans="2:13" x14ac:dyDescent="0.25">
      <c r="B26" s="51" t="s">
        <v>24</v>
      </c>
      <c r="C26" s="52"/>
      <c r="D26" s="52"/>
      <c r="E26" s="52"/>
      <c r="F26" s="53"/>
      <c r="G26" s="16">
        <v>44099</v>
      </c>
      <c r="H26" s="4">
        <f>H27+H28+H29+H30+H31+H32</f>
        <v>322779.18</v>
      </c>
      <c r="I26" s="11"/>
      <c r="J26" s="11"/>
      <c r="K26" s="8"/>
    </row>
    <row r="27" spans="2:13" x14ac:dyDescent="0.25">
      <c r="B27" s="38" t="s">
        <v>10</v>
      </c>
      <c r="C27" s="39"/>
      <c r="D27" s="39"/>
      <c r="E27" s="39"/>
      <c r="F27" s="40"/>
      <c r="G27" s="2"/>
      <c r="H27" s="15">
        <v>0</v>
      </c>
      <c r="I27" s="11"/>
      <c r="J27" s="11"/>
      <c r="K27" s="8"/>
    </row>
    <row r="28" spans="2:13" x14ac:dyDescent="0.25">
      <c r="B28" s="38" t="s">
        <v>11</v>
      </c>
      <c r="C28" s="39"/>
      <c r="D28" s="39"/>
      <c r="E28" s="39"/>
      <c r="F28" s="40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8" t="s">
        <v>13</v>
      </c>
      <c r="C29" s="39"/>
      <c r="D29" s="39"/>
      <c r="E29" s="39"/>
      <c r="F29" s="40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8" t="s">
        <v>14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15</v>
      </c>
      <c r="C31" s="39"/>
      <c r="D31" s="39"/>
      <c r="E31" s="39"/>
      <c r="F31" s="40"/>
      <c r="G31" s="2"/>
      <c r="H31" s="10">
        <v>0</v>
      </c>
      <c r="I31" s="11"/>
      <c r="J31" s="11"/>
    </row>
    <row r="32" spans="2:13" x14ac:dyDescent="0.25">
      <c r="B32" s="38" t="s">
        <v>28</v>
      </c>
      <c r="C32" s="39"/>
      <c r="D32" s="39"/>
      <c r="E32" s="39"/>
      <c r="F32" s="40"/>
      <c r="G32" s="2"/>
      <c r="H32" s="10">
        <f>5430+19247+4887</f>
        <v>29564</v>
      </c>
      <c r="I32" s="11"/>
      <c r="J32" s="11"/>
    </row>
    <row r="33" spans="2:12" x14ac:dyDescent="0.25">
      <c r="B33" s="32" t="s">
        <v>16</v>
      </c>
      <c r="C33" s="33"/>
      <c r="D33" s="33"/>
      <c r="E33" s="33"/>
      <c r="F33" s="34"/>
      <c r="G33" s="17">
        <v>44099</v>
      </c>
      <c r="H33" s="5">
        <f>SUM(H34:H42)</f>
        <v>267846.65000000002</v>
      </c>
      <c r="I33" s="11"/>
      <c r="J33" s="11"/>
    </row>
    <row r="34" spans="2:12" x14ac:dyDescent="0.25">
      <c r="B34" s="38" t="s">
        <v>10</v>
      </c>
      <c r="C34" s="39"/>
      <c r="D34" s="39"/>
      <c r="E34" s="39"/>
      <c r="F34" s="40"/>
      <c r="G34" s="13"/>
      <c r="H34" s="15">
        <v>80281</v>
      </c>
      <c r="I34" s="11"/>
      <c r="J34" s="11"/>
    </row>
    <row r="35" spans="2:12" x14ac:dyDescent="0.25">
      <c r="B35" s="38" t="s">
        <v>11</v>
      </c>
      <c r="C35" s="39"/>
      <c r="D35" s="39"/>
      <c r="E35" s="39"/>
      <c r="F35" s="40"/>
      <c r="G35" s="13"/>
      <c r="H35" s="3">
        <v>0</v>
      </c>
      <c r="I35" s="11"/>
      <c r="J35" s="11"/>
      <c r="L35" s="8"/>
    </row>
    <row r="36" spans="2:12" x14ac:dyDescent="0.25">
      <c r="B36" s="38" t="s">
        <v>12</v>
      </c>
      <c r="C36" s="39"/>
      <c r="D36" s="39"/>
      <c r="E36" s="39"/>
      <c r="F36" s="40"/>
      <c r="G36" s="13"/>
      <c r="H36" s="10">
        <f>64165.2+101680.7+16799.75</f>
        <v>182645.65</v>
      </c>
      <c r="I36" s="11"/>
      <c r="J36" s="11"/>
    </row>
    <row r="37" spans="2:12" x14ac:dyDescent="0.25">
      <c r="B37" s="38" t="s">
        <v>19</v>
      </c>
      <c r="C37" s="39"/>
      <c r="D37" s="39"/>
      <c r="E37" s="39"/>
      <c r="F37" s="40"/>
      <c r="G37" s="13"/>
      <c r="H37" s="10">
        <v>0</v>
      </c>
      <c r="I37" s="11"/>
      <c r="J37" s="11"/>
      <c r="L37" s="8"/>
    </row>
    <row r="38" spans="2:12" x14ac:dyDescent="0.25">
      <c r="B38" s="38" t="s">
        <v>2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3</v>
      </c>
      <c r="C39" s="39"/>
      <c r="D39" s="39"/>
      <c r="E39" s="39"/>
      <c r="F39" s="40"/>
      <c r="G39" s="13"/>
      <c r="H39" s="10">
        <v>0</v>
      </c>
      <c r="I39" s="11"/>
      <c r="J39" s="11"/>
    </row>
    <row r="40" spans="2:12" x14ac:dyDescent="0.25">
      <c r="B40" s="38" t="s">
        <v>13</v>
      </c>
      <c r="C40" s="39"/>
      <c r="D40" s="39"/>
      <c r="E40" s="39"/>
      <c r="F40" s="40"/>
      <c r="G40" s="13"/>
      <c r="H40" s="10">
        <f>2330+520+1728+236+106</f>
        <v>4920</v>
      </c>
      <c r="I40" s="11"/>
      <c r="J40" s="11"/>
    </row>
    <row r="41" spans="2:12" x14ac:dyDescent="0.25">
      <c r="B41" s="38" t="s">
        <v>14</v>
      </c>
      <c r="C41" s="39"/>
      <c r="D41" s="39"/>
      <c r="E41" s="39"/>
      <c r="F41" s="40"/>
      <c r="G41" s="13"/>
      <c r="H41" s="10">
        <v>0</v>
      </c>
      <c r="I41" s="11"/>
      <c r="J41" s="11"/>
    </row>
    <row r="42" spans="2:12" x14ac:dyDescent="0.25">
      <c r="B42" s="38" t="s">
        <v>15</v>
      </c>
      <c r="C42" s="39"/>
      <c r="D42" s="39"/>
      <c r="E42" s="39"/>
      <c r="F42" s="40"/>
      <c r="G42" s="13"/>
      <c r="H42" s="10">
        <v>0</v>
      </c>
      <c r="I42" s="11"/>
      <c r="J42" s="11"/>
      <c r="K42" s="8"/>
    </row>
    <row r="43" spans="2:12" x14ac:dyDescent="0.25">
      <c r="B43" s="32" t="s">
        <v>21</v>
      </c>
      <c r="C43" s="33"/>
      <c r="D43" s="33"/>
      <c r="E43" s="33"/>
      <c r="F43" s="34"/>
      <c r="G43" s="17">
        <v>44099</v>
      </c>
      <c r="H43" s="5">
        <f>SUM(H44:H48)</f>
        <v>0</v>
      </c>
      <c r="I43" s="11"/>
      <c r="J43" s="11"/>
    </row>
    <row r="44" spans="2:12" x14ac:dyDescent="0.25">
      <c r="B44" s="38" t="s">
        <v>10</v>
      </c>
      <c r="C44" s="39"/>
      <c r="D44" s="39"/>
      <c r="E44" s="39"/>
      <c r="F44" s="40"/>
      <c r="G44" s="2"/>
      <c r="H44" s="15">
        <v>0</v>
      </c>
      <c r="I44" s="11"/>
      <c r="J44" s="11"/>
    </row>
    <row r="45" spans="2:12" x14ac:dyDescent="0.25">
      <c r="B45" s="38" t="s">
        <v>11</v>
      </c>
      <c r="C45" s="39"/>
      <c r="D45" s="39"/>
      <c r="E45" s="39"/>
      <c r="F45" s="40"/>
      <c r="G45" s="2"/>
      <c r="H45" s="3">
        <v>0</v>
      </c>
      <c r="I45" s="11"/>
      <c r="J45" s="11"/>
    </row>
    <row r="46" spans="2:12" x14ac:dyDescent="0.25">
      <c r="B46" s="38" t="s">
        <v>13</v>
      </c>
      <c r="C46" s="39"/>
      <c r="D46" s="39"/>
      <c r="E46" s="39"/>
      <c r="F46" s="40"/>
      <c r="G46" s="2"/>
      <c r="H46" s="3">
        <v>0</v>
      </c>
      <c r="I46" s="11"/>
      <c r="J46" s="11"/>
    </row>
    <row r="47" spans="2:12" x14ac:dyDescent="0.25">
      <c r="B47" s="38" t="s">
        <v>14</v>
      </c>
      <c r="C47" s="39"/>
      <c r="D47" s="39"/>
      <c r="E47" s="39"/>
      <c r="F47" s="40"/>
      <c r="G47" s="2"/>
      <c r="H47" s="3">
        <v>0</v>
      </c>
      <c r="I47" s="11"/>
      <c r="J47" s="11"/>
      <c r="K47" s="8"/>
    </row>
    <row r="48" spans="2:12" x14ac:dyDescent="0.25">
      <c r="B48" s="38" t="s">
        <v>15</v>
      </c>
      <c r="C48" s="39"/>
      <c r="D48" s="39"/>
      <c r="E48" s="39"/>
      <c r="F48" s="40"/>
      <c r="G48" s="2"/>
      <c r="H48" s="10">
        <v>0</v>
      </c>
      <c r="I48" s="11"/>
      <c r="J48" s="11"/>
    </row>
    <row r="49" spans="2:12" x14ac:dyDescent="0.25">
      <c r="B49" s="35" t="s">
        <v>18</v>
      </c>
      <c r="C49" s="36"/>
      <c r="D49" s="36"/>
      <c r="E49" s="36"/>
      <c r="F49" s="37"/>
      <c r="G49" s="18">
        <v>44099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</f>
        <v>3751.1799999997857</v>
      </c>
      <c r="I49" s="11"/>
      <c r="L49" s="8"/>
    </row>
    <row r="50" spans="2:12" x14ac:dyDescent="0.25">
      <c r="B50" s="38" t="s">
        <v>17</v>
      </c>
      <c r="C50" s="39"/>
      <c r="D50" s="39"/>
      <c r="E50" s="39"/>
      <c r="F50" s="40"/>
      <c r="G50" s="26"/>
      <c r="H50" s="3">
        <v>0</v>
      </c>
      <c r="I50" s="11"/>
      <c r="J50" s="11"/>
    </row>
    <row r="51" spans="2:12" x14ac:dyDescent="0.25">
      <c r="B51" s="29" t="s">
        <v>4</v>
      </c>
      <c r="C51" s="30"/>
      <c r="D51" s="30"/>
      <c r="E51" s="30"/>
      <c r="F51" s="31"/>
      <c r="G51" s="2"/>
      <c r="H51" s="7">
        <f>H14+H26-H33-H43+H49-H50</f>
        <v>2050936.7399999998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B55" s="2" t="s">
        <v>29</v>
      </c>
      <c r="C55" s="3">
        <v>64165.2</v>
      </c>
      <c r="D55" s="28">
        <v>432237220</v>
      </c>
    </row>
    <row r="56" spans="2:12" x14ac:dyDescent="0.25">
      <c r="B56" s="2" t="s">
        <v>30</v>
      </c>
      <c r="C56" s="3">
        <v>101680.7</v>
      </c>
      <c r="D56" s="2" t="s">
        <v>31</v>
      </c>
    </row>
    <row r="57" spans="2:12" x14ac:dyDescent="0.25">
      <c r="B57" s="2" t="s">
        <v>30</v>
      </c>
      <c r="C57" s="3">
        <v>16799.75</v>
      </c>
      <c r="D57" s="2" t="s">
        <v>32</v>
      </c>
    </row>
    <row r="58" spans="2:12" x14ac:dyDescent="0.25">
      <c r="B58" s="54" t="s">
        <v>33</v>
      </c>
      <c r="C58" s="7">
        <f>SUM(C55:C57)</f>
        <v>182645.65</v>
      </c>
      <c r="D58" s="2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2020-09-28T06:34:20Z</dcterms:modified>
</cp:coreProperties>
</file>